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5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35" i="12" l="1"/>
  <c r="D35" i="12" l="1"/>
  <c r="H18" i="12" l="1"/>
  <c r="H21" i="12" l="1"/>
  <c r="H22" i="12"/>
  <c r="H14" i="12"/>
  <c r="H13" i="12"/>
  <c r="H12" i="12"/>
  <c r="H8" i="12"/>
</calcChain>
</file>

<file path=xl/sharedStrings.xml><?xml version="1.0" encoding="utf-8"?>
<sst xmlns="http://schemas.openxmlformats.org/spreadsheetml/2006/main" count="138" uniqueCount="87">
  <si>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</si>
  <si>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</si>
  <si>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</si>
  <si>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</si>
  <si>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</si>
  <si>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</si>
  <si>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</si>
  <si>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</si>
  <si>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</si>
  <si>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</si>
  <si>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</si>
  <si>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</si>
  <si>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</si>
  <si>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</si>
  <si>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</si>
  <si>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</si>
  <si>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</si>
  <si>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</si>
  <si>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</si>
  <si>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</si>
  <si>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</si>
  <si>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</si>
  <si>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</si>
  <si>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</si>
  <si>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</si>
  <si>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</si>
  <si>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</si>
  <si>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</si>
  <si>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</si>
  <si>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</si>
  <si>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Исполнитель :  Диспетчер ОДС Лаврентьев В.О.</t>
  </si>
  <si>
    <t>ЮТЭК-Когалым</t>
  </si>
  <si>
    <t>г. Когалым</t>
  </si>
  <si>
    <t>ТО</t>
  </si>
  <si>
    <t>да</t>
  </si>
  <si>
    <t>ЦРП-2-1, КЛ-10 ф.13</t>
  </si>
  <si>
    <t>МТЗ</t>
  </si>
  <si>
    <t>Перекрытие 2С-0,4 в ТП-6.</t>
  </si>
  <si>
    <t>1 Больница</t>
  </si>
  <si>
    <t xml:space="preserve">АО "ЮРЭСК" 
г. Ханты-Мансийск </t>
  </si>
  <si>
    <t>г. Ханты-Мансийск</t>
  </si>
  <si>
    <t>ВЛ-110 кВ Югра-ГИБДД-1</t>
  </si>
  <si>
    <t>ТО, 
УАПВ</t>
  </si>
  <si>
    <t xml:space="preserve"> Причина устанавливается (сильный ветер, метель).</t>
  </si>
  <si>
    <t>ТО, 
НАПВ</t>
  </si>
  <si>
    <t>Произведен осмотр ВЛ, повреждений не выявленно. В 15:17 НРПВ, 2 ст. ДЗ, 3 ст. ТНЗНП, в 18:33 НРПВ, 2 ст. ДЗ, 3 ст. ТНЗНП. АВР-10, АВР-35 на ПС ГИБДД успешное.</t>
  </si>
  <si>
    <t>ВЛ-110 кВ Югра-ГИБДД-2</t>
  </si>
  <si>
    <t>СПП АО "ЮРЭСК"</t>
  </si>
  <si>
    <t>п. Каюково</t>
  </si>
  <si>
    <t xml:space="preserve">ПС 6/10 кВ Западно-Угутская,    В-6 яч. 4 </t>
  </si>
  <si>
    <t>УРПВ</t>
  </si>
  <si>
    <t>г. Сургут</t>
  </si>
  <si>
    <t>Кондинский ф-л 
АО "ЮРЭСК"</t>
  </si>
  <si>
    <t xml:space="preserve"> пгт. Кондинское</t>
  </si>
  <si>
    <t>ЗРУ 10 кВ НПС Ильичёвка,        КЛ-10 Фарада-1,2</t>
  </si>
  <si>
    <t>МТЗ 3 ст.</t>
  </si>
  <si>
    <t xml:space="preserve"> Причина устанавливается.</t>
  </si>
  <si>
    <t>5 котельных, 1 ВОС</t>
  </si>
  <si>
    <t>ПС 35 кВ Фарада, 1Т</t>
  </si>
  <si>
    <t>ДЗТ</t>
  </si>
  <si>
    <t>Няганский ф-л 
АО "ЮРЭСК"</t>
  </si>
  <si>
    <t>ЮТЭК-ХМР</t>
  </si>
  <si>
    <t>п. Батово</t>
  </si>
  <si>
    <t xml:space="preserve">ПС 110 кВ Батово, 
ВЛ-10 Поселок </t>
  </si>
  <si>
    <t>МФТО, 
УАПВ</t>
  </si>
  <si>
    <t>п. Тюли</t>
  </si>
  <si>
    <t xml:space="preserve">ПС 110 кВ Выкатная, 
ВЛ-10 Тюли </t>
  </si>
  <si>
    <t>ПС 35 кВ Поселковая,
КЛ-6 яч. 16 ввод-2 ЦРП-2-13</t>
  </si>
  <si>
    <t>4 КОС</t>
  </si>
  <si>
    <t>3 ст. ТНЗНП</t>
  </si>
  <si>
    <t xml:space="preserve"> Обрыв шлейфа ф. В на опоре №1.</t>
  </si>
  <si>
    <t>пгт. Приобье</t>
  </si>
  <si>
    <t>ПС 110 кВ Сергино, ВЛ-10 кВ Ж/дорога</t>
  </si>
  <si>
    <t>ТО, УРПВ</t>
  </si>
  <si>
    <t xml:space="preserve">Повреждение КЛ-10 кВ (ф. Ламский на переходе через ж.дорогу). </t>
  </si>
  <si>
    <t>ПС 110кВ Пионерная-2, 
ВЛ-6 ТП-Нефтяник-2</t>
  </si>
  <si>
    <t>откл. персоналом</t>
  </si>
  <si>
    <t>09.05.22
15:05</t>
  </si>
  <si>
    <t>09.05.22
15:46</t>
  </si>
  <si>
    <t>Касание провода листом профнастила с крыши гаража. Снижение сопротивления изоляции ф.А=0.</t>
  </si>
  <si>
    <t>ВЛ-35 Фарада-Тесла-1 обрыв провода ф. В в пролетах оп. 94-95</t>
  </si>
  <si>
    <t xml:space="preserve">ПС 110 кВ Пионерная-2, 
ВЛ-6 ТП-Нефтяник-2  </t>
  </si>
  <si>
    <t>Разрушение изоляторов и отгорание шлейфов на ЛР-10 отп. на ТП Спутник.</t>
  </si>
  <si>
    <t xml:space="preserve">ПС 110 кВ Пионерная-2, 
яч. 23 ВЛ-6 РП-128А  </t>
  </si>
  <si>
    <t>за период с 08:00 02.05.22 по 08:00 09.05.22.</t>
  </si>
  <si>
    <t>Итого - 16 отключений, из них в сетях ЮРЭСК - 6</t>
  </si>
  <si>
    <t>Произведен осмотр ВЛ, повреждений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</si>
</sst>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105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67" fontId="39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6" xfId="876" applyNumberFormat="1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49" fontId="60" fillId="2" borderId="8" xfId="0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8" xfId="0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167" fontId="39" fillId="0" borderId="6" xfId="0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0" fontId="60" fillId="2" borderId="1" xfId="875" applyFont="1" applyFill="1" applyBorder="1" applyAlignment="1">
      <alignment horizontal="left" vertical="center" wrapText="1"/>
    </xf>
    <xf numFmtId="0" fontId="60" fillId="2" borderId="8" xfId="875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vertical="center" wrapText="1"/>
    </xf>
    <xf numFmtId="0" fontId="60" fillId="10" borderId="1" xfId="0" applyFont="1" applyFill="1" applyBorder="1" applyAlignment="1">
      <alignment vertical="center" wrapText="1"/>
    </xf>
    <xf numFmtId="0" fontId="60" fillId="7" borderId="1" xfId="0" applyFont="1" applyFill="1" applyBorder="1" applyAlignment="1">
      <alignment vertical="center" wrapText="1"/>
    </xf>
    <xf numFmtId="0" fontId="60" fillId="6" borderId="8" xfId="0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5" fillId="9" borderId="6" xfId="0" applyFont="1" applyFill="1" applyBorder="1" applyAlignment="1">
      <alignment vertical="center" wrapText="1"/>
    </xf>
    <xf numFmtId="0" fontId="65" fillId="9" borderId="8" xfId="0" applyFont="1" applyFill="1" applyBorder="1" applyAlignment="1">
      <alignment vertical="center" wrapText="1"/>
    </xf>
    <xf numFmtId="0" fontId="65" fillId="0" borderId="6" xfId="0" applyFont="1" applyFill="1" applyBorder="1" applyAlignment="1">
      <alignment horizontal="left" vertical="center"/>
    </xf>
    <xf numFmtId="0" fontId="65" fillId="0" borderId="8" xfId="0" applyFont="1" applyFill="1" applyBorder="1" applyAlignment="1">
      <alignment horizontal="left" vertical="center"/>
    </xf>
    <xf numFmtId="0" fontId="65" fillId="9" borderId="6" xfId="0" applyFont="1" applyFill="1" applyBorder="1" applyAlignment="1">
      <alignment horizontal="left" vertical="center" wrapText="1"/>
    </xf>
    <xf numFmtId="0" fontId="65" fillId="9" borderId="7" xfId="0" applyFont="1" applyFill="1" applyBorder="1" applyAlignment="1">
      <alignment horizontal="left" vertical="center" wrapText="1"/>
    </xf>
    <xf numFmtId="0" fontId="65" fillId="9" borderId="8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55"/>
  <sheetViews>
    <sheetView tabSelected="1" zoomScale="70" zoomScaleNormal="70" zoomScaleSheetLayoutView="70" workbookViewId="0">
      <selection activeCell="F10" sqref="F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19.899999999999999" customHeight="1" x14ac:dyDescent="0.25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.75" customHeight="1" x14ac:dyDescent="0.2">
      <c r="A3" s="85" t="s">
        <v>84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6.5" customHeight="1" x14ac:dyDescent="0.2">
      <c r="A4" s="82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s="16" customFormat="1" ht="21.75" customHeight="1" x14ac:dyDescent="0.2">
      <c r="A5" s="83" t="s">
        <v>16</v>
      </c>
      <c r="B5" s="83" t="s">
        <v>4</v>
      </c>
      <c r="C5" s="86" t="s">
        <v>6</v>
      </c>
      <c r="D5" s="83" t="s">
        <v>3</v>
      </c>
      <c r="E5" s="83" t="s">
        <v>7</v>
      </c>
      <c r="F5" s="83" t="s">
        <v>5</v>
      </c>
      <c r="G5" s="83"/>
      <c r="H5" s="83" t="s">
        <v>10</v>
      </c>
      <c r="I5" s="83" t="s">
        <v>9</v>
      </c>
      <c r="J5" s="83" t="s">
        <v>0</v>
      </c>
      <c r="K5" s="83" t="s">
        <v>8</v>
      </c>
      <c r="L5" s="83" t="s">
        <v>26</v>
      </c>
      <c r="M5" s="83" t="s">
        <v>28</v>
      </c>
    </row>
    <row r="6" spans="1:13" s="16" customFormat="1" ht="24.6" customHeight="1" x14ac:dyDescent="0.2">
      <c r="A6" s="83"/>
      <c r="B6" s="83"/>
      <c r="C6" s="87"/>
      <c r="D6" s="83"/>
      <c r="E6" s="83"/>
      <c r="F6" s="36" t="s">
        <v>1</v>
      </c>
      <c r="G6" s="36" t="s">
        <v>2</v>
      </c>
      <c r="H6" s="83"/>
      <c r="I6" s="83"/>
      <c r="J6" s="88"/>
      <c r="K6" s="83"/>
      <c r="L6" s="83"/>
      <c r="M6" s="83"/>
    </row>
    <row r="7" spans="1:13" s="16" customFormat="1" ht="39.950000000000003" customHeight="1" x14ac:dyDescent="0.2">
      <c r="A7" s="41">
        <v>1</v>
      </c>
      <c r="B7" s="78" t="s">
        <v>39</v>
      </c>
      <c r="C7" s="63" t="s">
        <v>40</v>
      </c>
      <c r="D7" s="63" t="s">
        <v>41</v>
      </c>
      <c r="E7" s="45" t="s">
        <v>42</v>
      </c>
      <c r="F7" s="46">
        <v>44687.597222222219</v>
      </c>
      <c r="G7" s="46">
        <v>44687.597222222219</v>
      </c>
      <c r="H7" s="45">
        <v>0</v>
      </c>
      <c r="I7" s="45">
        <v>0</v>
      </c>
      <c r="J7" s="71" t="s">
        <v>43</v>
      </c>
      <c r="K7" s="45" t="s">
        <v>29</v>
      </c>
      <c r="L7" s="45">
        <v>2</v>
      </c>
      <c r="M7" s="45" t="s">
        <v>29</v>
      </c>
    </row>
    <row r="8" spans="1:13" s="16" customFormat="1" ht="62.25" customHeight="1" x14ac:dyDescent="0.2">
      <c r="A8" s="44">
        <v>2</v>
      </c>
      <c r="B8" s="79"/>
      <c r="C8" s="63" t="s">
        <v>40</v>
      </c>
      <c r="D8" s="63" t="s">
        <v>41</v>
      </c>
      <c r="E8" s="45" t="s">
        <v>44</v>
      </c>
      <c r="F8" s="46">
        <v>44687.598611111112</v>
      </c>
      <c r="G8" s="46">
        <v>44688.625</v>
      </c>
      <c r="H8" s="47">
        <f>G8-F8</f>
        <v>1.0263888888875954</v>
      </c>
      <c r="I8" s="45">
        <v>0</v>
      </c>
      <c r="J8" s="69" t="s">
        <v>45</v>
      </c>
      <c r="K8" s="45" t="s">
        <v>29</v>
      </c>
      <c r="L8" s="45">
        <v>2</v>
      </c>
      <c r="M8" s="45" t="s">
        <v>29</v>
      </c>
    </row>
    <row r="9" spans="1:13" s="16" customFormat="1" ht="38.25" customHeight="1" x14ac:dyDescent="0.2">
      <c r="A9" s="44">
        <v>3</v>
      </c>
      <c r="B9" s="79"/>
      <c r="C9" s="63" t="s">
        <v>40</v>
      </c>
      <c r="D9" s="63" t="s">
        <v>46</v>
      </c>
      <c r="E9" s="45" t="s">
        <v>42</v>
      </c>
      <c r="F9" s="46">
        <v>44687.598611111112</v>
      </c>
      <c r="G9" s="46">
        <v>44687.598611111112</v>
      </c>
      <c r="H9" s="45">
        <v>0</v>
      </c>
      <c r="I9" s="45">
        <v>0</v>
      </c>
      <c r="J9" s="71" t="s">
        <v>43</v>
      </c>
      <c r="K9" s="45" t="s">
        <v>29</v>
      </c>
      <c r="L9" s="45">
        <v>2</v>
      </c>
      <c r="M9" s="45" t="s">
        <v>29</v>
      </c>
    </row>
    <row r="10" spans="1:13" s="16" customFormat="1" ht="37.5" customHeight="1" x14ac:dyDescent="0.2">
      <c r="A10" s="44">
        <v>4</v>
      </c>
      <c r="B10" s="80"/>
      <c r="C10" s="63" t="s">
        <v>40</v>
      </c>
      <c r="D10" s="63" t="s">
        <v>41</v>
      </c>
      <c r="E10" s="45" t="s">
        <v>69</v>
      </c>
      <c r="F10" s="46">
        <v>44688.637499999997</v>
      </c>
      <c r="G10" s="46">
        <v>44688.881944444445</v>
      </c>
      <c r="H10" s="62">
        <v>0.24444444444444446</v>
      </c>
      <c r="I10" s="45">
        <v>0</v>
      </c>
      <c r="J10" s="69" t="s">
        <v>70</v>
      </c>
      <c r="K10" s="45" t="s">
        <v>29</v>
      </c>
      <c r="L10" s="45">
        <v>5</v>
      </c>
      <c r="M10" s="45" t="s">
        <v>29</v>
      </c>
    </row>
    <row r="11" spans="1:13" s="16" customFormat="1" ht="39.950000000000003" customHeight="1" x14ac:dyDescent="0.2">
      <c r="A11" s="44">
        <v>5</v>
      </c>
      <c r="B11" s="78" t="s">
        <v>47</v>
      </c>
      <c r="C11" s="63" t="s">
        <v>48</v>
      </c>
      <c r="D11" s="64" t="s">
        <v>49</v>
      </c>
      <c r="E11" s="48" t="s">
        <v>50</v>
      </c>
      <c r="F11" s="46">
        <v>44687.631944444445</v>
      </c>
      <c r="G11" s="46">
        <v>44687.680555555555</v>
      </c>
      <c r="H11" s="43">
        <v>4.8611111111111112E-2</v>
      </c>
      <c r="I11" s="49">
        <v>33</v>
      </c>
      <c r="J11" s="71" t="s">
        <v>43</v>
      </c>
      <c r="K11" s="50" t="s">
        <v>29</v>
      </c>
      <c r="L11" s="51">
        <v>2</v>
      </c>
      <c r="M11" s="51" t="s">
        <v>29</v>
      </c>
    </row>
    <row r="12" spans="1:13" s="16" customFormat="1" ht="39.950000000000003" customHeight="1" x14ac:dyDescent="0.2">
      <c r="A12" s="44">
        <v>6</v>
      </c>
      <c r="B12" s="79"/>
      <c r="C12" s="63" t="s">
        <v>51</v>
      </c>
      <c r="D12" s="64" t="s">
        <v>81</v>
      </c>
      <c r="E12" s="48" t="s">
        <v>33</v>
      </c>
      <c r="F12" s="46">
        <v>44687.75</v>
      </c>
      <c r="G12" s="46">
        <v>44687.972222222219</v>
      </c>
      <c r="H12" s="43">
        <f>G12-F12</f>
        <v>0.22222222221898846</v>
      </c>
      <c r="I12" s="49">
        <v>1800</v>
      </c>
      <c r="J12" s="69" t="s">
        <v>82</v>
      </c>
      <c r="K12" s="50" t="s">
        <v>29</v>
      </c>
      <c r="L12" s="51">
        <v>2</v>
      </c>
      <c r="M12" s="51" t="s">
        <v>29</v>
      </c>
    </row>
    <row r="13" spans="1:13" s="16" customFormat="1" ht="36" customHeight="1" x14ac:dyDescent="0.2">
      <c r="A13" s="44">
        <v>7</v>
      </c>
      <c r="B13" s="79"/>
      <c r="C13" s="63" t="s">
        <v>51</v>
      </c>
      <c r="D13" s="64" t="s">
        <v>83</v>
      </c>
      <c r="E13" s="48" t="s">
        <v>33</v>
      </c>
      <c r="F13" s="46">
        <v>44687.888888888891</v>
      </c>
      <c r="G13" s="46">
        <v>44687.945138888892</v>
      </c>
      <c r="H13" s="43">
        <f>G13-F13</f>
        <v>5.6250000001455192E-2</v>
      </c>
      <c r="I13" s="49">
        <v>120</v>
      </c>
      <c r="J13" s="71" t="s">
        <v>43</v>
      </c>
      <c r="K13" s="50" t="s">
        <v>29</v>
      </c>
      <c r="L13" s="51">
        <v>2</v>
      </c>
      <c r="M13" s="51" t="s">
        <v>29</v>
      </c>
    </row>
    <row r="14" spans="1:13" s="16" customFormat="1" ht="37.5" customHeight="1" x14ac:dyDescent="0.2">
      <c r="A14" s="44">
        <v>8</v>
      </c>
      <c r="B14" s="79"/>
      <c r="C14" s="63" t="s">
        <v>51</v>
      </c>
      <c r="D14" s="64" t="s">
        <v>81</v>
      </c>
      <c r="E14" s="48" t="s">
        <v>33</v>
      </c>
      <c r="F14" s="46">
        <v>44688.034722222219</v>
      </c>
      <c r="G14" s="46">
        <v>44688.038888888892</v>
      </c>
      <c r="H14" s="43">
        <f>G14-F14</f>
        <v>4.1666666729724966E-3</v>
      </c>
      <c r="I14" s="49">
        <v>40</v>
      </c>
      <c r="J14" s="71" t="s">
        <v>43</v>
      </c>
      <c r="K14" s="50" t="s">
        <v>29</v>
      </c>
      <c r="L14" s="51">
        <v>2</v>
      </c>
      <c r="M14" s="51" t="s">
        <v>29</v>
      </c>
    </row>
    <row r="15" spans="1:13" s="16" customFormat="1" ht="37.5" customHeight="1" x14ac:dyDescent="0.2">
      <c r="A15" s="44">
        <v>9</v>
      </c>
      <c r="B15" s="80"/>
      <c r="C15" s="63" t="s">
        <v>51</v>
      </c>
      <c r="D15" s="64" t="s">
        <v>75</v>
      </c>
      <c r="E15" s="48" t="s">
        <v>76</v>
      </c>
      <c r="F15" s="46" t="s">
        <v>77</v>
      </c>
      <c r="G15" s="46" t="s">
        <v>78</v>
      </c>
      <c r="H15" s="43">
        <v>2.8472222222222222E-2</v>
      </c>
      <c r="I15" s="49">
        <v>260</v>
      </c>
      <c r="J15" s="69" t="s">
        <v>79</v>
      </c>
      <c r="K15" s="50" t="s">
        <v>29</v>
      </c>
      <c r="L15" s="51">
        <v>18</v>
      </c>
      <c r="M15" s="51" t="s">
        <v>29</v>
      </c>
    </row>
    <row r="16" spans="1:13" s="16" customFormat="1" ht="39.950000000000003" customHeight="1" x14ac:dyDescent="0.2">
      <c r="A16" s="44">
        <v>10</v>
      </c>
      <c r="B16" s="74" t="s">
        <v>52</v>
      </c>
      <c r="C16" s="65" t="s">
        <v>53</v>
      </c>
      <c r="D16" s="67" t="s">
        <v>54</v>
      </c>
      <c r="E16" s="40" t="s">
        <v>55</v>
      </c>
      <c r="F16" s="46">
        <v>44687.597222222219</v>
      </c>
      <c r="G16" s="46">
        <v>44687.681944444441</v>
      </c>
      <c r="H16" s="47">
        <v>8.4722222222222213E-2</v>
      </c>
      <c r="I16" s="45">
        <v>2691</v>
      </c>
      <c r="J16" s="69" t="s">
        <v>80</v>
      </c>
      <c r="K16" s="52" t="s">
        <v>57</v>
      </c>
      <c r="L16" s="51">
        <v>3</v>
      </c>
      <c r="M16" s="51" t="s">
        <v>34</v>
      </c>
    </row>
    <row r="17" spans="1:13" s="16" customFormat="1" ht="36" customHeight="1" x14ac:dyDescent="0.2">
      <c r="A17" s="44">
        <v>11</v>
      </c>
      <c r="B17" s="75"/>
      <c r="C17" s="65" t="s">
        <v>53</v>
      </c>
      <c r="D17" s="68" t="s">
        <v>58</v>
      </c>
      <c r="E17" s="53" t="s">
        <v>59</v>
      </c>
      <c r="F17" s="46">
        <v>44687.666666666664</v>
      </c>
      <c r="G17" s="46">
        <v>44688.90625</v>
      </c>
      <c r="H17" s="47">
        <v>1.2395833333333333</v>
      </c>
      <c r="I17" s="45">
        <v>0</v>
      </c>
      <c r="J17" s="71" t="s">
        <v>56</v>
      </c>
      <c r="K17" s="54" t="s">
        <v>29</v>
      </c>
      <c r="L17" s="51">
        <v>3</v>
      </c>
      <c r="M17" s="51" t="s">
        <v>34</v>
      </c>
    </row>
    <row r="18" spans="1:13" s="16" customFormat="1" ht="39.950000000000003" customHeight="1" x14ac:dyDescent="0.2">
      <c r="A18" s="41">
        <v>12</v>
      </c>
      <c r="B18" s="55" t="s">
        <v>60</v>
      </c>
      <c r="C18" s="39" t="s">
        <v>71</v>
      </c>
      <c r="D18" s="39" t="s">
        <v>72</v>
      </c>
      <c r="E18" s="53" t="s">
        <v>73</v>
      </c>
      <c r="F18" s="46">
        <v>44689.992361111108</v>
      </c>
      <c r="G18" s="46">
        <v>44690.000694444447</v>
      </c>
      <c r="H18" s="62">
        <f>G18-F18</f>
        <v>8.3333333386690356E-3</v>
      </c>
      <c r="I18" s="56">
        <v>10</v>
      </c>
      <c r="J18" s="72" t="s">
        <v>74</v>
      </c>
      <c r="K18" s="54" t="s">
        <v>29</v>
      </c>
      <c r="L18" s="57">
        <v>8</v>
      </c>
      <c r="M18" s="57" t="s">
        <v>29</v>
      </c>
    </row>
    <row r="19" spans="1:13" s="16" customFormat="1" ht="35.25" customHeight="1" x14ac:dyDescent="0.2">
      <c r="A19" s="41">
        <v>13</v>
      </c>
      <c r="B19" s="74" t="s">
        <v>61</v>
      </c>
      <c r="C19" s="59" t="s">
        <v>62</v>
      </c>
      <c r="D19" s="59" t="s">
        <v>63</v>
      </c>
      <c r="E19" s="60" t="s">
        <v>64</v>
      </c>
      <c r="F19" s="46">
        <v>44687.586805555555</v>
      </c>
      <c r="G19" s="46">
        <v>44687.586805555555</v>
      </c>
      <c r="H19" s="61">
        <v>0</v>
      </c>
      <c r="I19" s="49">
        <v>0</v>
      </c>
      <c r="J19" s="71" t="s">
        <v>86</v>
      </c>
      <c r="K19" s="49" t="s">
        <v>29</v>
      </c>
      <c r="L19" s="58">
        <v>2</v>
      </c>
      <c r="M19" s="58" t="s">
        <v>34</v>
      </c>
    </row>
    <row r="20" spans="1:13" s="16" customFormat="1" ht="36" customHeight="1" x14ac:dyDescent="0.2">
      <c r="A20" s="41">
        <v>14</v>
      </c>
      <c r="B20" s="75"/>
      <c r="C20" s="59" t="s">
        <v>65</v>
      </c>
      <c r="D20" s="59" t="s">
        <v>66</v>
      </c>
      <c r="E20" s="60" t="s">
        <v>64</v>
      </c>
      <c r="F20" s="46">
        <v>44687.701388888891</v>
      </c>
      <c r="G20" s="46">
        <v>44687.701388888891</v>
      </c>
      <c r="H20" s="61">
        <v>0</v>
      </c>
      <c r="I20" s="49">
        <v>0</v>
      </c>
      <c r="J20" s="71" t="s">
        <v>86</v>
      </c>
      <c r="K20" s="49" t="s">
        <v>29</v>
      </c>
      <c r="L20" s="58">
        <v>2</v>
      </c>
      <c r="M20" s="58" t="s">
        <v>34</v>
      </c>
    </row>
    <row r="21" spans="1:13" s="16" customFormat="1" ht="39.950000000000003" customHeight="1" x14ac:dyDescent="0.2">
      <c r="A21" s="41">
        <v>15</v>
      </c>
      <c r="B21" s="76" t="s">
        <v>31</v>
      </c>
      <c r="C21" s="66" t="s">
        <v>32</v>
      </c>
      <c r="D21" s="39" t="s">
        <v>35</v>
      </c>
      <c r="E21" s="42" t="s">
        <v>36</v>
      </c>
      <c r="F21" s="38">
        <v>44686.071527777778</v>
      </c>
      <c r="G21" s="38">
        <v>44686.101388888892</v>
      </c>
      <c r="H21" s="43">
        <f>G21-F21</f>
        <v>2.9861111113859806E-2</v>
      </c>
      <c r="I21" s="40">
        <v>95</v>
      </c>
      <c r="J21" s="70" t="s">
        <v>37</v>
      </c>
      <c r="K21" s="40" t="s">
        <v>38</v>
      </c>
      <c r="L21" s="40">
        <v>6</v>
      </c>
      <c r="M21" s="40" t="s">
        <v>34</v>
      </c>
    </row>
    <row r="22" spans="1:13" s="16" customFormat="1" ht="39.950000000000003" customHeight="1" x14ac:dyDescent="0.2">
      <c r="A22" s="41">
        <v>16</v>
      </c>
      <c r="B22" s="77"/>
      <c r="C22" s="66" t="s">
        <v>32</v>
      </c>
      <c r="D22" s="39" t="s">
        <v>67</v>
      </c>
      <c r="E22" s="42" t="s">
        <v>33</v>
      </c>
      <c r="F22" s="38">
        <v>44687.888888888891</v>
      </c>
      <c r="G22" s="38">
        <v>44687.918749999997</v>
      </c>
      <c r="H22" s="43">
        <f>G22-F22</f>
        <v>2.9861111106583849E-2</v>
      </c>
      <c r="I22" s="40">
        <v>214</v>
      </c>
      <c r="J22" s="71" t="s">
        <v>43</v>
      </c>
      <c r="K22" s="40" t="s">
        <v>68</v>
      </c>
      <c r="L22" s="40">
        <v>2</v>
      </c>
      <c r="M22" s="40" t="s">
        <v>34</v>
      </c>
    </row>
    <row r="23" spans="1:13" s="16" customFormat="1" ht="39.950000000000003" customHeight="1" x14ac:dyDescent="0.2">
      <c r="B23" s="94" t="s">
        <v>85</v>
      </c>
      <c r="C23" s="94"/>
      <c r="D23" s="94"/>
      <c r="E23" s="19"/>
      <c r="F23" s="20"/>
      <c r="G23" s="20"/>
      <c r="H23" s="21"/>
      <c r="I23" s="22"/>
      <c r="J23" s="23"/>
      <c r="K23" s="24"/>
      <c r="L23" s="25"/>
      <c r="M23" s="26"/>
    </row>
    <row r="24" spans="1:13" s="16" customFormat="1" ht="27.75" customHeight="1" x14ac:dyDescent="0.2">
      <c r="B24" s="99" t="s">
        <v>17</v>
      </c>
      <c r="C24" s="100"/>
      <c r="D24" s="30">
        <v>5</v>
      </c>
      <c r="F24" s="73"/>
      <c r="G24" s="73"/>
      <c r="H24" s="37"/>
      <c r="I24" s="37"/>
      <c r="J24" s="37"/>
      <c r="K24" s="37"/>
      <c r="L24" s="37"/>
      <c r="M24" s="37"/>
    </row>
    <row r="25" spans="1:13" s="16" customFormat="1" ht="30" customHeight="1" x14ac:dyDescent="0.2">
      <c r="B25" s="101" t="s">
        <v>18</v>
      </c>
      <c r="C25" s="101"/>
      <c r="D25" s="29">
        <v>3</v>
      </c>
      <c r="E25" s="18"/>
      <c r="F25" s="37"/>
      <c r="G25" s="37"/>
      <c r="H25" s="37"/>
      <c r="I25" s="37"/>
      <c r="J25" s="37"/>
      <c r="K25" s="37"/>
      <c r="L25" s="37"/>
      <c r="M25" s="37"/>
    </row>
    <row r="26" spans="1:13" s="16" customFormat="1" ht="30" customHeight="1" x14ac:dyDescent="0.2">
      <c r="B26" s="101" t="s">
        <v>19</v>
      </c>
      <c r="C26" s="101"/>
      <c r="D26" s="29">
        <v>0</v>
      </c>
      <c r="E26" s="18"/>
      <c r="F26" s="37"/>
      <c r="G26" s="37"/>
      <c r="H26" s="37"/>
      <c r="I26" s="37"/>
      <c r="J26" s="37"/>
      <c r="K26" s="37"/>
      <c r="L26" s="37"/>
      <c r="M26" s="37"/>
    </row>
    <row r="27" spans="1:13" s="16" customFormat="1" ht="30" customHeight="1" x14ac:dyDescent="0.2">
      <c r="B27" s="102" t="s">
        <v>20</v>
      </c>
      <c r="C27" s="102"/>
      <c r="D27" s="29">
        <v>0</v>
      </c>
      <c r="E27" s="18"/>
      <c r="F27" s="37"/>
      <c r="G27" s="37"/>
      <c r="H27" s="37"/>
      <c r="I27" s="37"/>
      <c r="J27" s="37"/>
      <c r="K27" s="37"/>
      <c r="L27" s="37"/>
      <c r="M27" s="37"/>
    </row>
    <row r="28" spans="1:13" s="16" customFormat="1" ht="24.75" customHeight="1" x14ac:dyDescent="0.2">
      <c r="B28" s="103" t="s">
        <v>12</v>
      </c>
      <c r="C28" s="103"/>
      <c r="D28" s="31">
        <v>1</v>
      </c>
      <c r="E28" s="5"/>
      <c r="F28" s="37"/>
      <c r="G28" s="37"/>
      <c r="H28" s="37"/>
      <c r="I28" s="37"/>
      <c r="J28" s="37"/>
      <c r="K28" s="37"/>
      <c r="L28" s="37"/>
      <c r="M28" s="37"/>
    </row>
    <row r="29" spans="1:13" s="16" customFormat="1" ht="30" customHeight="1" x14ac:dyDescent="0.2">
      <c r="B29" s="104" t="s">
        <v>20</v>
      </c>
      <c r="C29" s="104"/>
      <c r="D29" s="28">
        <v>0</v>
      </c>
      <c r="E29" s="18"/>
      <c r="F29" s="37"/>
      <c r="G29" s="37"/>
      <c r="H29" s="37"/>
      <c r="I29" s="37"/>
      <c r="J29" s="37"/>
      <c r="K29" s="37"/>
      <c r="L29" s="37"/>
      <c r="M29" s="37"/>
    </row>
    <row r="30" spans="1:13" s="16" customFormat="1" ht="30" customHeight="1" x14ac:dyDescent="0.2">
      <c r="B30" s="95" t="s">
        <v>21</v>
      </c>
      <c r="C30" s="95"/>
      <c r="D30" s="32">
        <v>1</v>
      </c>
      <c r="F30" s="37"/>
      <c r="G30" s="37"/>
      <c r="H30" s="37"/>
      <c r="I30" s="37"/>
      <c r="J30" s="37"/>
      <c r="K30" s="37"/>
      <c r="L30" s="37"/>
      <c r="M30" s="37"/>
    </row>
    <row r="31" spans="1:13" s="16" customFormat="1" ht="30" customHeight="1" x14ac:dyDescent="0.2">
      <c r="B31" s="96" t="s">
        <v>22</v>
      </c>
      <c r="C31" s="96"/>
      <c r="D31" s="33">
        <v>9</v>
      </c>
      <c r="E31" s="10"/>
      <c r="F31" s="37"/>
      <c r="G31" s="37"/>
      <c r="H31" s="37"/>
      <c r="I31" s="37"/>
      <c r="J31" s="37"/>
      <c r="K31" s="37"/>
      <c r="L31" s="37"/>
      <c r="M31" s="37"/>
    </row>
    <row r="32" spans="1:13" s="16" customFormat="1" ht="30" customHeight="1" x14ac:dyDescent="0.2">
      <c r="B32" s="97" t="s">
        <v>24</v>
      </c>
      <c r="C32" s="97"/>
      <c r="D32" s="34">
        <v>0</v>
      </c>
      <c r="E32" s="10"/>
      <c r="F32" s="37"/>
      <c r="G32" s="37"/>
      <c r="H32" s="37"/>
      <c r="I32" s="37"/>
      <c r="J32" s="37"/>
      <c r="K32" s="37"/>
      <c r="L32" s="37"/>
      <c r="M32" s="37"/>
    </row>
    <row r="33" spans="1:15" s="16" customFormat="1" ht="30" customHeight="1" x14ac:dyDescent="0.2">
      <c r="A33" s="3"/>
      <c r="B33" s="98" t="s">
        <v>23</v>
      </c>
      <c r="C33" s="98"/>
      <c r="D33" s="29">
        <v>0</v>
      </c>
      <c r="F33" s="37"/>
      <c r="G33" s="37"/>
      <c r="H33" s="37"/>
      <c r="I33" s="37"/>
      <c r="J33" s="37"/>
      <c r="K33" s="37"/>
      <c r="L33" s="37"/>
      <c r="M33" s="37"/>
    </row>
    <row r="34" spans="1:15" s="16" customFormat="1" ht="30" customHeight="1" x14ac:dyDescent="0.2">
      <c r="A34" s="3"/>
      <c r="B34" s="11"/>
      <c r="C34" s="11"/>
      <c r="D34" s="4"/>
      <c r="E34" s="9"/>
      <c r="F34" s="37"/>
      <c r="G34" s="37"/>
      <c r="H34" s="37"/>
      <c r="I34" s="37"/>
      <c r="J34" s="37"/>
      <c r="K34" s="37"/>
      <c r="L34" s="37"/>
      <c r="M34" s="37"/>
    </row>
    <row r="35" spans="1:15" s="16" customFormat="1" ht="30" customHeight="1" x14ac:dyDescent="0.2">
      <c r="A35" s="3"/>
      <c r="B35" s="90" t="s">
        <v>13</v>
      </c>
      <c r="C35" s="91"/>
      <c r="D35" s="35">
        <f>SUM(I7:I22)</f>
        <v>5263</v>
      </c>
      <c r="E35" s="2" t="s">
        <v>14</v>
      </c>
      <c r="F35" s="92" t="s">
        <v>27</v>
      </c>
      <c r="G35" s="92"/>
      <c r="H35" s="92"/>
      <c r="I35" s="93"/>
      <c r="J35" s="35">
        <f>SUMIF(M7:M22,"да",I7:I22)</f>
        <v>3000</v>
      </c>
      <c r="K35" s="2" t="s">
        <v>14</v>
      </c>
      <c r="L35" s="2"/>
      <c r="M35" s="7"/>
    </row>
    <row r="36" spans="1:15" s="16" customFormat="1" ht="30" customHeight="1" x14ac:dyDescent="0.2">
      <c r="A36" s="3"/>
      <c r="B36" s="13" t="s">
        <v>15</v>
      </c>
      <c r="C36" s="13"/>
      <c r="D36" s="6"/>
      <c r="E36" s="6"/>
      <c r="F36" s="6"/>
      <c r="G36" s="17"/>
      <c r="H36" s="17"/>
      <c r="I36" s="8"/>
      <c r="J36" s="8"/>
      <c r="K36" s="7"/>
      <c r="L36" s="7"/>
      <c r="M36" s="7"/>
      <c r="O36" s="16">
        <v>0</v>
      </c>
    </row>
    <row r="37" spans="1:15" s="16" customFormat="1" ht="30" customHeight="1" x14ac:dyDescent="0.2">
      <c r="A37" s="3"/>
      <c r="B37" s="89" t="s">
        <v>30</v>
      </c>
      <c r="C37" s="89"/>
      <c r="D37" s="6"/>
      <c r="E37" s="6"/>
      <c r="F37" s="6"/>
      <c r="G37" s="17"/>
      <c r="H37" s="17"/>
      <c r="I37" s="8"/>
      <c r="J37" s="17"/>
      <c r="K37" s="7"/>
      <c r="L37" s="7"/>
      <c r="M37" s="6"/>
    </row>
    <row r="38" spans="1:15" s="16" customFormat="1" ht="32.25" customHeight="1" x14ac:dyDescent="0.2">
      <c r="A38" s="3"/>
      <c r="B38" s="12"/>
      <c r="C38" s="12"/>
      <c r="D38" s="6"/>
      <c r="E38" s="6"/>
      <c r="F38" s="27"/>
      <c r="G38" s="27"/>
      <c r="H38" s="27"/>
      <c r="I38" s="6"/>
      <c r="J38" s="6"/>
      <c r="K38" s="6"/>
      <c r="L38" s="6"/>
      <c r="M38" s="6"/>
    </row>
    <row r="39" spans="1:15" s="16" customFormat="1" ht="39.950000000000003" customHeight="1" x14ac:dyDescent="0.2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"/>
    </row>
    <row r="40" spans="1:15" s="16" customFormat="1" ht="41.2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5" s="16" customFormat="1" ht="33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5" s="14" customFormat="1" ht="30" customHeight="1" x14ac:dyDescent="0.2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"/>
    </row>
    <row r="43" spans="1:15" s="14" customFormat="1" ht="30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5" s="14" customFormat="1" ht="30" customHeight="1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5" s="14" customFormat="1" ht="30" customHeight="1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5" ht="30" customHeight="1" x14ac:dyDescent="0.2"/>
    <row r="47" spans="1:15" ht="30" customHeight="1" x14ac:dyDescent="0.2"/>
    <row r="48" spans="1:15" ht="30" customHeight="1" x14ac:dyDescent="0.2"/>
    <row r="49" spans="1:13" s="15" customFormat="1" ht="30" customHeight="1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30" customHeight="1" x14ac:dyDescent="0.2"/>
    <row r="51" spans="1:13" ht="14.25" customHeight="1" x14ac:dyDescent="0.2"/>
    <row r="52" spans="1:13" ht="38.450000000000003" customHeight="1" x14ac:dyDescent="0.2"/>
    <row r="53" spans="1:13" ht="33.75" customHeight="1" x14ac:dyDescent="0.2"/>
    <row r="54" spans="1:13" s="9" customFormat="1" ht="21.75" customHeight="1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1.75" customHeight="1" x14ac:dyDescent="0.2"/>
  </sheetData>
  <sortState ref="B7:M12">
    <sortCondition ref="G7:G12"/>
    <sortCondition ref="F7:F12"/>
  </sortState>
  <mergeCells count="35">
    <mergeCell ref="B37:C37"/>
    <mergeCell ref="B35:C35"/>
    <mergeCell ref="F35:I35"/>
    <mergeCell ref="B23:D23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16:B17"/>
    <mergeCell ref="B19:B20"/>
    <mergeCell ref="B21:B22"/>
    <mergeCell ref="B7:B10"/>
    <mergeCell ref="B11:B1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2022-05-11T05:51:39Z</cp:lastPrinted>
  <dcterms:created xsi:type="dcterms:W3CDTF">1996-10-08T23:32:33Z</dcterms:created>
  <dcterms:modified xsi:type="dcterms:W3CDTF">2022-05-11T08:27:33Z</dcterms:modified>
</cp:coreProperties>
</file>